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馬込斎場\Desktop\澤野\★★★斎場\斎場関係\システム\馬込斎場\最終版\"/>
    </mc:Choice>
  </mc:AlternateContent>
  <bookViews>
    <workbookView xWindow="0" yWindow="105" windowWidth="15075" windowHeight="46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Sheet1!$B$2:$V$36</definedName>
  </definedNames>
  <calcPr calcId="152511"/>
</workbook>
</file>

<file path=xl/calcChain.xml><?xml version="1.0" encoding="utf-8"?>
<calcChain xmlns="http://schemas.openxmlformats.org/spreadsheetml/2006/main">
  <c r="E21" i="1" l="1"/>
  <c r="V20" i="1"/>
  <c r="T20" i="1"/>
  <c r="V17" i="1"/>
  <c r="T17" i="1"/>
  <c r="R17" i="1"/>
  <c r="R20" i="1"/>
  <c r="P20" i="1"/>
  <c r="N20" i="1"/>
  <c r="L20" i="1"/>
  <c r="E20" i="1"/>
  <c r="E13" i="1"/>
  <c r="E17" i="1" l="1"/>
  <c r="R18" i="1"/>
  <c r="P17" i="1"/>
  <c r="N17" i="1"/>
  <c r="N18" i="1" s="1"/>
  <c r="L17" i="1"/>
  <c r="L18" i="1" s="1"/>
  <c r="V18" i="1"/>
  <c r="V19" i="1" l="1"/>
  <c r="V23" i="1" s="1"/>
  <c r="T18" i="1"/>
  <c r="T19" i="1" s="1"/>
  <c r="R19" i="1"/>
  <c r="P18" i="1"/>
  <c r="P19" i="1" s="1"/>
  <c r="E18" i="1"/>
  <c r="E19" i="1" s="1"/>
  <c r="E22" i="1" s="1"/>
  <c r="J23" i="1"/>
  <c r="L19" i="1"/>
  <c r="N19" i="1"/>
  <c r="N23" i="1" s="1"/>
  <c r="E14" i="1"/>
  <c r="E23" i="1" l="1"/>
  <c r="E24" i="1" s="1"/>
  <c r="E25" i="1"/>
  <c r="R23" i="1"/>
  <c r="T23" i="1"/>
  <c r="L23" i="1"/>
  <c r="P23" i="1"/>
</calcChain>
</file>

<file path=xl/sharedStrings.xml><?xml version="1.0" encoding="utf-8"?>
<sst xmlns="http://schemas.openxmlformats.org/spreadsheetml/2006/main" count="73" uniqueCount="52">
  <si>
    <t>項番</t>
    <rPh sb="0" eb="2">
      <t>コウバン</t>
    </rPh>
    <phoneticPr fontId="1"/>
  </si>
  <si>
    <t>項目</t>
    <rPh sb="0" eb="2">
      <t>コウモク</t>
    </rPh>
    <phoneticPr fontId="1"/>
  </si>
  <si>
    <t>経常</t>
    <rPh sb="0" eb="2">
      <t>ケイジョウ</t>
    </rPh>
    <phoneticPr fontId="1"/>
  </si>
  <si>
    <t>一時</t>
    <rPh sb="0" eb="2">
      <t>イチジ</t>
    </rPh>
    <phoneticPr fontId="1"/>
  </si>
  <si>
    <t>月額費用</t>
    <rPh sb="0" eb="1">
      <t>ツキ</t>
    </rPh>
    <rPh sb="1" eb="2">
      <t>ガク</t>
    </rPh>
    <rPh sb="2" eb="4">
      <t>ヒヨウ</t>
    </rPh>
    <phoneticPr fontId="1"/>
  </si>
  <si>
    <t>開始年月</t>
    <rPh sb="0" eb="2">
      <t>カイシ</t>
    </rPh>
    <rPh sb="2" eb="3">
      <t>ネン</t>
    </rPh>
    <rPh sb="3" eb="4">
      <t>ツキ</t>
    </rPh>
    <phoneticPr fontId="1"/>
  </si>
  <si>
    <t>回数</t>
    <rPh sb="0" eb="2">
      <t>カイスウ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</si>
  <si>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</si>
  <si>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</si>
  <si>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平成31年度</t>
    <rPh sb="0" eb="2">
      <t>ヘイセイ</t>
    </rPh>
    <rPh sb="4" eb="5">
      <t>ネン</t>
    </rPh>
    <rPh sb="5" eb="6">
      <t>ド</t>
    </rPh>
    <phoneticPr fontId="1"/>
  </si>
  <si>
    <t>平成32年度</t>
    <rPh sb="0" eb="2">
      <t>ヘイセイ</t>
    </rPh>
    <rPh sb="4" eb="5">
      <t>ネン</t>
    </rPh>
    <rPh sb="5" eb="6">
      <t>ド</t>
    </rPh>
    <phoneticPr fontId="1"/>
  </si>
  <si>
    <t>平成33年度</t>
    <rPh sb="0" eb="2">
      <t>ヘイセイ</t>
    </rPh>
    <rPh sb="4" eb="5">
      <t>ネン</t>
    </rPh>
    <rPh sb="5" eb="6">
      <t>ド</t>
    </rPh>
    <phoneticPr fontId="1"/>
  </si>
  <si>
    <t>平成34年度</t>
    <rPh sb="0" eb="2">
      <t>ヘイセイ</t>
    </rPh>
    <rPh sb="4" eb="5">
      <t>ネン</t>
    </rPh>
    <rPh sb="5" eb="6">
      <t>ド</t>
    </rPh>
    <phoneticPr fontId="1"/>
  </si>
  <si>
    <t>平成35年度</t>
    <rPh sb="0" eb="2">
      <t>ヘイセイ</t>
    </rPh>
    <rPh sb="4" eb="5">
      <t>ネン</t>
    </rPh>
    <rPh sb="5" eb="6">
      <t>ド</t>
    </rPh>
    <phoneticPr fontId="1"/>
  </si>
  <si>
    <t>月数</t>
    <rPh sb="0" eb="2">
      <t>ツキスウ</t>
    </rPh>
    <phoneticPr fontId="1"/>
  </si>
  <si>
    <t>見積額</t>
    <rPh sb="0" eb="2">
      <t>ミツ</t>
    </rPh>
    <rPh sb="2" eb="3">
      <t>ガク</t>
    </rPh>
    <phoneticPr fontId="1"/>
  </si>
  <si>
    <t>ソフトウェア費用</t>
    <rPh sb="6" eb="8">
      <t>ヒヨウ</t>
    </rPh>
    <phoneticPr fontId="1"/>
  </si>
  <si>
    <t>①ソフトウェア費用</t>
    <rPh sb="7" eb="9">
      <t>ヒヨウ</t>
    </rPh>
    <phoneticPr fontId="1"/>
  </si>
  <si>
    <t>②ソフトウェア保守費用</t>
    <rPh sb="7" eb="9">
      <t>ホシュ</t>
    </rPh>
    <rPh sb="9" eb="10">
      <t>ヒ</t>
    </rPh>
    <rPh sb="10" eb="11">
      <t>ヨウ</t>
    </rPh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</si>
  <si>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</si>
  <si>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</si>
  <si>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ハードウェア費用</t>
    <rPh sb="6" eb="8">
      <t>ヒヨウ</t>
    </rPh>
    <phoneticPr fontId="1"/>
  </si>
  <si>
    <t>合計金額</t>
    <rPh sb="0" eb="2">
      <t>ゴウケイ</t>
    </rPh>
    <rPh sb="2" eb="4">
      <t>キンガク</t>
    </rPh>
    <phoneticPr fontId="1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</si>
  <si>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1"/>
  </si>
  <si>
    <t>ハードウェア機器導入時期</t>
    <rPh sb="6" eb="8">
      <t>キキ</t>
    </rPh>
    <rPh sb="8" eb="10">
      <t>ドウニュウ</t>
    </rPh>
    <rPh sb="10" eb="12">
      <t>ジキ</t>
    </rPh>
    <phoneticPr fontId="1"/>
  </si>
  <si>
    <t>システム本稼働時期</t>
    <rPh sb="4" eb="5">
      <t>ホン</t>
    </rPh>
    <rPh sb="5" eb="7">
      <t>カドウ</t>
    </rPh>
    <rPh sb="7" eb="9">
      <t>ジキ</t>
    </rPh>
    <phoneticPr fontId="1"/>
  </si>
  <si>
    <t>※黄色のセルのみ入力してください</t>
    <rPh sb="1" eb="3">
      <t>キイロ</t>
    </rPh>
    <rPh sb="8" eb="10">
      <t>ニュウリョク</t>
    </rPh>
    <phoneticPr fontId="1"/>
  </si>
  <si>
    <t>上記のとおり見積いたします。</t>
    <rPh sb="0" eb="2">
      <t>ジョウキ</t>
    </rPh>
    <rPh sb="6" eb="8">
      <t>ミツ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</si>
  <si>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</si>
  <si>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記入及び押印してください。</t>
    <rPh sb="0" eb="2">
      <t>キニュウ</t>
    </rPh>
    <rPh sb="2" eb="3">
      <t>オヨ</t>
    </rPh>
    <rPh sb="4" eb="5">
      <t>オ</t>
    </rPh>
    <rPh sb="5" eb="6">
      <t>イン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</si>
  <si>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</si>
  <si>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</si>
  <si>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一時</t>
    <rPh sb="0" eb="2">
      <t>イチジ</t>
    </rPh>
    <phoneticPr fontId="1"/>
  </si>
  <si>
    <t>経常</t>
    <rPh sb="0" eb="2">
      <t>ケイジョウ</t>
    </rPh>
    <phoneticPr fontId="1"/>
  </si>
  <si>
    <t>平成３０年１月</t>
    <rPh sb="0" eb="2">
      <t>ヘイセイ</t>
    </rPh>
    <rPh sb="4" eb="5">
      <t>ネン</t>
    </rPh>
    <rPh sb="6" eb="7">
      <t>ガツ</t>
    </rPh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</si>
  <si>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</si>
  <si>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</si>
  <si>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プロポーザル提案額（税込）</t>
    <rPh sb="6" eb="8">
      <t>テイアン</t>
    </rPh>
    <rPh sb="8" eb="9">
      <t>ガク</t>
    </rPh>
    <rPh sb="10" eb="12">
      <t>ゼイコミ</t>
    </rPh>
    <phoneticPr fontId="1"/>
  </si>
  <si>
    <t>平成30年１月</t>
    <rPh sb="0" eb="2">
      <t>ヘイセイ</t>
    </rPh>
    <rPh sb="4" eb="5">
      <t>ネン</t>
    </rPh>
    <rPh sb="6" eb="7">
      <t>ガツ</t>
    </rPh>
    <phoneticPr fontId="1"/>
  </si>
  <si>
    <t>システム仮テスト時期</t>
    <rPh sb="4" eb="5">
      <t>カリ</t>
    </rPh>
    <rPh sb="8" eb="10">
      <t>ジキ</t>
    </rPh>
    <phoneticPr fontId="1"/>
  </si>
  <si>
    <t>平成30年２月</t>
    <rPh sb="0" eb="2">
      <t>ヘイセイ</t>
    </rPh>
    <rPh sb="4" eb="5">
      <t>ネン</t>
    </rPh>
    <rPh sb="6" eb="7">
      <t>ガツ</t>
    </rPh>
    <phoneticPr fontId="1"/>
  </si>
  <si>
    <t>平成30年３月末</t>
    <rPh sb="0" eb="2">
      <t>ヘイセイ</t>
    </rPh>
    <rPh sb="4" eb="5">
      <t>ネン</t>
    </rPh>
    <rPh sb="6" eb="7">
      <t>ガツ</t>
    </rPh>
    <rPh sb="7" eb="8">
      <t>マツ</t>
    </rPh>
    <phoneticPr fontId="1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</si>
  <si>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</si>
  <si>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</si>
  <si>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四市複合事務組合斎場予約等システム見積書(様式６)</t>
    <rPh sb="0" eb="1">
      <t>ヨン</t>
    </rPh>
    <rPh sb="1" eb="2">
      <t>シ</t>
    </rPh>
    <rPh sb="2" eb="4">
      <t>フクゴウ</t>
    </rPh>
    <rPh sb="4" eb="6">
      <t>ジム</t>
    </rPh>
    <rPh sb="6" eb="8">
      <t>クミアイ</t>
    </rPh>
    <rPh sb="8" eb="10">
      <t>サイジョウ</t>
    </rPh>
    <rPh sb="10" eb="12">
      <t>ヨヤク</t>
    </rPh>
    <rPh sb="12" eb="13">
      <t>トウ</t>
    </rPh>
    <rPh sb="17" eb="20">
      <t>ミツモリショ</t>
    </rPh>
    <rPh sb="21" eb="23">
      <t>ヨウシキ</t>
    </rPh>
    <phoneticPr fontId="1"/>
  </si>
  <si>
    <t>②システム導入支援作業費用</t>
    <rPh sb="5" eb="7">
      <t>ドウニュウ</t>
    </rPh>
    <rPh sb="7" eb="9">
      <t>シエン</t>
    </rPh>
    <rPh sb="9" eb="11">
      <t>サギョウ</t>
    </rPh>
    <rPh sb="11" eb="13">
      <t>ヒヨウ</t>
    </rPh>
    <phoneticPr fontId="1"/>
  </si>
  <si>
    <t>③ＬＡＮ配線工事費用</t>
    <rPh sb="4" eb="6">
      <t>ハイセン</t>
    </rPh>
    <rPh sb="6" eb="8">
      <t>コウジ</t>
    </rPh>
    <rPh sb="8" eb="10">
      <t>ヒヨウ</t>
    </rPh>
    <phoneticPr fontId="1"/>
  </si>
  <si>
    <t>見積基礎額</t>
    <rPh sb="0" eb="2">
      <t>ミツ</t>
    </rPh>
    <rPh sb="2" eb="4">
      <t>キソ</t>
    </rPh>
    <rPh sb="4" eb="5">
      <t>ガク</t>
    </rPh>
    <phoneticPr fontId="1"/>
  </si>
  <si>
    <t>※プローザル提案額は、項番１ソフトウェア費用と項番２ハードウェア費用を足したものとなっている。</t>
    <rPh sb="6" eb="8">
      <t>テイアン</t>
    </rPh>
    <rPh sb="8" eb="9">
      <t>ガク</t>
    </rPh>
    <rPh sb="11" eb="13">
      <t>コウバン</t>
    </rPh>
    <rPh sb="20" eb="22">
      <t>ヒヨウ</t>
    </rPh>
    <rPh sb="23" eb="25">
      <t>コウバン</t>
    </rPh>
    <rPh sb="32" eb="34">
      <t>ヒヨウ</t>
    </rPh>
    <rPh sb="35" eb="36">
      <t>アシ</t>
    </rPh>
    <phoneticPr fontId="1"/>
  </si>
  <si>
    <t>②ハードウェア保守費用</t>
    <rPh sb="7" eb="9">
      <t>ホシュ</t>
    </rPh>
    <rPh sb="9" eb="11">
      <t>ヒヨウ</t>
    </rPh>
    <phoneticPr fontId="1"/>
  </si>
  <si>
    <t>①ハードウェア費用</t>
    <rPh sb="7" eb="9">
      <t>ヒヨウ</t>
    </rPh>
    <phoneticPr fontId="1"/>
  </si>
  <si>
    <t>四市複合事務組合管理者　あて</t>
    <rPh sb="0" eb="1">
      <t>ヨン</t>
    </rPh>
    <rPh sb="1" eb="2">
      <t>シ</t>
    </rPh>
    <rPh sb="2" eb="4">
      <t>フクゴウ</t>
    </rPh>
    <rPh sb="4" eb="6">
      <t>ジム</t>
    </rPh>
    <rPh sb="6" eb="8">
      <t>クミアイ</t>
    </rPh>
    <rPh sb="8" eb="11">
      <t>カンリシャ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</si>
</sst>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" xfId="1" applyFont="1" applyFill="1" applyBorder="1">
      <alignment vertical="center"/>
    </xf>
    <xf numFmtId="38" fontId="3" fillId="0" borderId="1" xfId="1" applyFont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38" fontId="3" fillId="3" borderId="1" xfId="1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3" borderId="6" xfId="0" applyFont="1" applyFill="1" applyBorder="1">
      <alignment vertical="center"/>
    </xf>
    <xf numFmtId="38" fontId="3" fillId="0" borderId="0" xfId="1" applyFont="1">
      <alignment vertical="center"/>
    </xf>
    <xf numFmtId="38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9"/>
  <sheetViews>
    <sheetView tabSelected="1" topLeftCell="A22" workbookViewId="0">
      <selection activeCell="H23" sqref="H23"/>
    </sheetView>
  </sheetViews>
  <sheetFormatPr defaultRowHeight="13.5" x14ac:dyDescent="0.15"/>
  <cols>
    <col min="2" max="2" width="5.5" customWidth="1"/>
    <col min="3" max="3" width="28.25" customWidth="1"/>
    <col min="4" max="4" width="5.5" customWidth="1"/>
    <col min="5" max="5" width="13.5" customWidth="1"/>
    <col min="6" max="6" width="9.625" customWidth="1"/>
    <col min="7" max="7" width="9.625" hidden="1" customWidth="1"/>
    <col min="8" max="8" width="9.625" customWidth="1"/>
    <col min="9" max="9" width="6.625" customWidth="1"/>
    <col min="11" max="11" width="6.625" customWidth="1"/>
    <col min="13" max="13" width="6.625" customWidth="1"/>
    <col min="15" max="15" width="6.625" customWidth="1"/>
    <col min="17" max="17" width="6.625" customWidth="1"/>
    <col min="19" max="19" width="6.125" customWidth="1"/>
    <col min="21" max="21" width="6.625" customWidth="1"/>
  </cols>
  <sheetData>
    <row r="2" spans="2:22" ht="21.95" customHeight="1" x14ac:dyDescent="0.15">
      <c r="B2" s="1" t="s">
        <v>44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21.95" customHeight="1" x14ac:dyDescent="0.15">
      <c r="B3" s="2"/>
      <c r="C3" s="2"/>
      <c r="D3" s="25" t="s">
        <v>24</v>
      </c>
      <c r="E3" s="25"/>
      <c r="F3" s="25"/>
      <c r="G3" s="25"/>
      <c r="H3" s="2" t="s">
        <v>38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21.95" customHeight="1" x14ac:dyDescent="0.15">
      <c r="B4" s="2"/>
      <c r="C4" s="2"/>
      <c r="D4" s="2" t="s">
        <v>39</v>
      </c>
      <c r="E4" s="2"/>
      <c r="F4" s="2"/>
      <c r="G4" s="2"/>
      <c r="H4" s="2" t="s">
        <v>40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22" ht="21.95" customHeight="1" x14ac:dyDescent="0.15">
      <c r="B5" s="2"/>
      <c r="C5" s="2"/>
      <c r="D5" s="2" t="s">
        <v>25</v>
      </c>
      <c r="E5" s="2"/>
      <c r="F5" s="2"/>
      <c r="G5" s="2"/>
      <c r="H5" s="2" t="s">
        <v>41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2:22" ht="21.9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2:22" ht="21.95" customHeight="1" x14ac:dyDescent="0.15">
      <c r="B7" s="19" t="s">
        <v>0</v>
      </c>
      <c r="C7" s="19" t="s">
        <v>1</v>
      </c>
      <c r="D7" s="3" t="s">
        <v>2</v>
      </c>
      <c r="E7" s="19" t="s">
        <v>47</v>
      </c>
      <c r="F7" s="19" t="s">
        <v>4</v>
      </c>
      <c r="G7" s="19" t="s">
        <v>5</v>
      </c>
      <c r="H7" s="19" t="s">
        <v>6</v>
      </c>
      <c r="I7" s="24" t="s">
        <v>7</v>
      </c>
      <c r="J7" s="24"/>
      <c r="K7" s="24" t="s">
        <v>8</v>
      </c>
      <c r="L7" s="24"/>
      <c r="M7" s="24" t="s">
        <v>9</v>
      </c>
      <c r="N7" s="24"/>
      <c r="O7" s="24" t="s">
        <v>10</v>
      </c>
      <c r="P7" s="24"/>
      <c r="Q7" s="24" t="s">
        <v>11</v>
      </c>
      <c r="R7" s="24"/>
      <c r="S7" s="24" t="s">
        <v>12</v>
      </c>
      <c r="T7" s="24"/>
      <c r="U7" s="24" t="s">
        <v>13</v>
      </c>
      <c r="V7" s="24"/>
    </row>
    <row r="8" spans="2:22" ht="21.95" customHeight="1" x14ac:dyDescent="0.15">
      <c r="B8" s="20"/>
      <c r="C8" s="20"/>
      <c r="D8" s="4" t="s">
        <v>3</v>
      </c>
      <c r="E8" s="20"/>
      <c r="F8" s="20"/>
      <c r="G8" s="20"/>
      <c r="H8" s="20"/>
      <c r="I8" s="5" t="s">
        <v>14</v>
      </c>
      <c r="J8" s="5" t="s">
        <v>15</v>
      </c>
      <c r="K8" s="5" t="s">
        <v>14</v>
      </c>
      <c r="L8" s="5" t="s">
        <v>15</v>
      </c>
      <c r="M8" s="5" t="s">
        <v>14</v>
      </c>
      <c r="N8" s="5" t="s">
        <v>15</v>
      </c>
      <c r="O8" s="5" t="s">
        <v>14</v>
      </c>
      <c r="P8" s="5" t="s">
        <v>15</v>
      </c>
      <c r="Q8" s="5" t="s">
        <v>14</v>
      </c>
      <c r="R8" s="5" t="s">
        <v>15</v>
      </c>
      <c r="S8" s="5" t="s">
        <v>14</v>
      </c>
      <c r="T8" s="5" t="s">
        <v>15</v>
      </c>
      <c r="U8" s="5" t="s">
        <v>14</v>
      </c>
      <c r="V8" s="5" t="s">
        <v>15</v>
      </c>
    </row>
    <row r="9" spans="2:22" ht="21.95" customHeight="1" x14ac:dyDescent="0.15">
      <c r="B9" s="24">
        <v>1</v>
      </c>
      <c r="C9" s="6" t="s">
        <v>16</v>
      </c>
      <c r="D9" s="4"/>
      <c r="E9" s="7"/>
      <c r="F9" s="7"/>
      <c r="G9" s="7"/>
      <c r="H9" s="7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2:22" ht="21.95" customHeight="1" x14ac:dyDescent="0.15">
      <c r="B10" s="24"/>
      <c r="C10" s="6" t="s">
        <v>17</v>
      </c>
      <c r="D10" s="6" t="s">
        <v>32</v>
      </c>
      <c r="E10" s="9"/>
      <c r="F10" s="8"/>
      <c r="G10" s="8" t="s">
        <v>34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2:22" ht="21.95" customHeight="1" x14ac:dyDescent="0.15">
      <c r="B11" s="24"/>
      <c r="C11" s="6" t="s">
        <v>45</v>
      </c>
      <c r="D11" s="6" t="s">
        <v>3</v>
      </c>
      <c r="E11" s="9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2:22" ht="21.95" customHeight="1" x14ac:dyDescent="0.15">
      <c r="B12" s="24"/>
      <c r="C12" s="14" t="s">
        <v>46</v>
      </c>
      <c r="D12" s="15" t="s">
        <v>3</v>
      </c>
      <c r="E12" s="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2:22" ht="21.95" customHeight="1" x14ac:dyDescent="0.15">
      <c r="B13" s="24"/>
      <c r="C13" s="6" t="s">
        <v>19</v>
      </c>
      <c r="D13" s="6"/>
      <c r="E13" s="8">
        <f>ROUNDDOWN((E10+E11+E12)*0.08,0)</f>
        <v>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2:22" ht="21.95" customHeight="1" x14ac:dyDescent="0.15">
      <c r="B14" s="24"/>
      <c r="C14" s="11" t="s">
        <v>20</v>
      </c>
      <c r="D14" s="12"/>
      <c r="E14" s="13">
        <f>SUM(E10:E13)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2:22" ht="21.95" customHeight="1" x14ac:dyDescent="0.15">
      <c r="B15" s="24">
        <v>2</v>
      </c>
      <c r="C15" s="6" t="s">
        <v>21</v>
      </c>
      <c r="D15" s="6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2:22" ht="21.95" customHeight="1" x14ac:dyDescent="0.15">
      <c r="B16" s="24"/>
      <c r="C16" s="6" t="s">
        <v>50</v>
      </c>
      <c r="D16" s="6" t="s">
        <v>32</v>
      </c>
      <c r="E16" s="9"/>
      <c r="F16" s="8"/>
      <c r="G16" s="8" t="s">
        <v>34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2:22" ht="21.95" customHeight="1" x14ac:dyDescent="0.15">
      <c r="B17" s="24"/>
      <c r="C17" s="6" t="s">
        <v>49</v>
      </c>
      <c r="D17" s="6" t="s">
        <v>33</v>
      </c>
      <c r="E17" s="8">
        <f>F17*H17</f>
        <v>0</v>
      </c>
      <c r="F17" s="9"/>
      <c r="G17" s="10" t="s">
        <v>34</v>
      </c>
      <c r="H17" s="8">
        <v>60</v>
      </c>
      <c r="I17" s="8"/>
      <c r="J17" s="8"/>
      <c r="K17" s="8">
        <v>12</v>
      </c>
      <c r="L17" s="8">
        <f>K17*$F$17</f>
        <v>0</v>
      </c>
      <c r="M17" s="8">
        <v>12</v>
      </c>
      <c r="N17" s="8">
        <f>M17*$F$17</f>
        <v>0</v>
      </c>
      <c r="O17" s="8">
        <v>12</v>
      </c>
      <c r="P17" s="8">
        <f>O17*$F$17</f>
        <v>0</v>
      </c>
      <c r="Q17" s="8">
        <v>12</v>
      </c>
      <c r="R17" s="8">
        <f>Q17*$F$17</f>
        <v>0</v>
      </c>
      <c r="S17" s="8">
        <v>12</v>
      </c>
      <c r="T17" s="8">
        <f>S17*F17</f>
        <v>0</v>
      </c>
      <c r="U17" s="8">
        <v>12</v>
      </c>
      <c r="V17" s="8">
        <f>U17*F17</f>
        <v>0</v>
      </c>
    </row>
    <row r="18" spans="2:22" ht="21.95" customHeight="1" x14ac:dyDescent="0.15">
      <c r="B18" s="24"/>
      <c r="C18" s="6" t="s">
        <v>19</v>
      </c>
      <c r="D18" s="6"/>
      <c r="E18" s="8">
        <f>ROUNDDOWN((E16+E17)*0.08,0)</f>
        <v>0</v>
      </c>
      <c r="F18" s="8"/>
      <c r="G18" s="8"/>
      <c r="H18" s="8"/>
      <c r="I18" s="8"/>
      <c r="J18" s="8"/>
      <c r="K18" s="8"/>
      <c r="L18" s="8">
        <f>ROUNDDOWN(L17*0.08,0)</f>
        <v>0</v>
      </c>
      <c r="M18" s="8"/>
      <c r="N18" s="8">
        <f>ROUNDDOWN(N17*0.08,0)</f>
        <v>0</v>
      </c>
      <c r="O18" s="8"/>
      <c r="P18" s="8">
        <f>ROUNDDOWN(P17*0.08,0)</f>
        <v>0</v>
      </c>
      <c r="Q18" s="8"/>
      <c r="R18" s="8">
        <f>ROUNDDOWN(R17*0.08,0)</f>
        <v>0</v>
      </c>
      <c r="S18" s="8"/>
      <c r="T18" s="8">
        <f>ROUNDDOWN(T17*0.08,0)</f>
        <v>0</v>
      </c>
      <c r="U18" s="8"/>
      <c r="V18" s="8">
        <f>ROUNDDOWN(V17*0.08,0)</f>
        <v>0</v>
      </c>
    </row>
    <row r="19" spans="2:22" ht="21.95" customHeight="1" x14ac:dyDescent="0.15">
      <c r="B19" s="24"/>
      <c r="C19" s="11" t="s">
        <v>20</v>
      </c>
      <c r="D19" s="12"/>
      <c r="E19" s="13">
        <f>SUM(E16:E18)</f>
        <v>0</v>
      </c>
      <c r="F19" s="13"/>
      <c r="G19" s="13"/>
      <c r="H19" s="13"/>
      <c r="I19" s="13"/>
      <c r="J19" s="13"/>
      <c r="K19" s="13"/>
      <c r="L19" s="13">
        <f>SUM(L17:L18)</f>
        <v>0</v>
      </c>
      <c r="M19" s="13"/>
      <c r="N19" s="13">
        <f>SUM(N17:N18)</f>
        <v>0</v>
      </c>
      <c r="O19" s="13"/>
      <c r="P19" s="13">
        <f>SUM(P17:P18)</f>
        <v>0</v>
      </c>
      <c r="Q19" s="13"/>
      <c r="R19" s="13">
        <f>SUM(R17:R18)</f>
        <v>0</v>
      </c>
      <c r="S19" s="13"/>
      <c r="T19" s="13">
        <f>SUM(T17:T18)</f>
        <v>0</v>
      </c>
      <c r="U19" s="13"/>
      <c r="V19" s="13">
        <f>SUM(V17:V18)</f>
        <v>0</v>
      </c>
    </row>
    <row r="20" spans="2:22" ht="21.95" customHeight="1" x14ac:dyDescent="0.15">
      <c r="B20" s="19">
        <v>3</v>
      </c>
      <c r="C20" s="6" t="s">
        <v>18</v>
      </c>
      <c r="D20" s="6" t="s">
        <v>2</v>
      </c>
      <c r="E20" s="8">
        <f>F20*H20</f>
        <v>0</v>
      </c>
      <c r="F20" s="9"/>
      <c r="G20" s="10" t="s">
        <v>34</v>
      </c>
      <c r="H20" s="8">
        <v>60</v>
      </c>
      <c r="I20" s="8"/>
      <c r="J20" s="8"/>
      <c r="K20" s="8">
        <v>12</v>
      </c>
      <c r="L20" s="8">
        <f>K20*$F$17</f>
        <v>0</v>
      </c>
      <c r="M20" s="8">
        <v>12</v>
      </c>
      <c r="N20" s="8">
        <f>M20*$F$17</f>
        <v>0</v>
      </c>
      <c r="O20" s="8">
        <v>12</v>
      </c>
      <c r="P20" s="8">
        <f>O20*$F$17</f>
        <v>0</v>
      </c>
      <c r="Q20" s="8">
        <v>12</v>
      </c>
      <c r="R20" s="8">
        <f>Q20*$F$17</f>
        <v>0</v>
      </c>
      <c r="S20" s="8">
        <v>12</v>
      </c>
      <c r="T20" s="8">
        <f>S20*F20</f>
        <v>0</v>
      </c>
      <c r="U20" s="8">
        <v>12</v>
      </c>
      <c r="V20" s="8">
        <f>U20*F20</f>
        <v>0</v>
      </c>
    </row>
    <row r="21" spans="2:22" ht="21.95" customHeight="1" x14ac:dyDescent="0.15">
      <c r="B21" s="26"/>
      <c r="C21" s="14" t="s">
        <v>35</v>
      </c>
      <c r="D21" s="15"/>
      <c r="E21" s="8">
        <f>ROUNDDOWN((E20)*0.08,0)</f>
        <v>0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2:22" ht="21.95" customHeight="1" x14ac:dyDescent="0.15">
      <c r="B22" s="20"/>
      <c r="C22" s="11" t="s">
        <v>36</v>
      </c>
      <c r="D22" s="16"/>
      <c r="E22" s="13">
        <f>E20+E21</f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1.95" customHeight="1" x14ac:dyDescent="0.15">
      <c r="B23" s="21" t="s">
        <v>22</v>
      </c>
      <c r="C23" s="22"/>
      <c r="D23" s="23"/>
      <c r="E23" s="8">
        <f>E14+E19+E22</f>
        <v>0</v>
      </c>
      <c r="F23" s="8"/>
      <c r="G23" s="8"/>
      <c r="H23" s="8"/>
      <c r="I23" s="8"/>
      <c r="J23" s="8">
        <f>J14+J19</f>
        <v>0</v>
      </c>
      <c r="K23" s="8"/>
      <c r="L23" s="8">
        <f>L14+L19</f>
        <v>0</v>
      </c>
      <c r="M23" s="8"/>
      <c r="N23" s="8">
        <f>N14+N19</f>
        <v>0</v>
      </c>
      <c r="O23" s="8"/>
      <c r="P23" s="8">
        <f>P14+P19</f>
        <v>0</v>
      </c>
      <c r="Q23" s="8"/>
      <c r="R23" s="8">
        <f>R14+R19</f>
        <v>0</v>
      </c>
      <c r="S23" s="8"/>
      <c r="T23" s="8">
        <f>T14+T19</f>
        <v>0</v>
      </c>
      <c r="U23" s="8"/>
      <c r="V23" s="8">
        <f>V14+V19</f>
        <v>0</v>
      </c>
    </row>
    <row r="24" spans="2:22" ht="21.95" customHeight="1" x14ac:dyDescent="0.15">
      <c r="B24" s="21" t="s">
        <v>23</v>
      </c>
      <c r="C24" s="22"/>
      <c r="D24" s="23"/>
      <c r="E24" s="8">
        <f>ROUNDDOWN(E23/108*100,0)</f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2:22" ht="21.95" customHeight="1" x14ac:dyDescent="0.15">
      <c r="B25" s="21" t="s">
        <v>37</v>
      </c>
      <c r="C25" s="22"/>
      <c r="D25" s="23"/>
      <c r="E25" s="18">
        <f>E14+E19</f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2:22" ht="21.9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2:22" ht="21.95" customHeight="1" x14ac:dyDescent="0.15">
      <c r="B27" s="2"/>
      <c r="C27" s="2" t="s">
        <v>26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2:22" ht="21.95" customHeight="1" x14ac:dyDescent="0.15">
      <c r="B28" s="2"/>
      <c r="C28" s="2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2:22" ht="21.9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 t="s">
        <v>28</v>
      </c>
      <c r="R29" s="2"/>
      <c r="T29" s="2"/>
      <c r="U29" s="2"/>
      <c r="V29" s="2"/>
    </row>
    <row r="30" spans="2:22" ht="21.95" customHeight="1" x14ac:dyDescent="0.15">
      <c r="B30" s="2"/>
      <c r="C30" s="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 ht="21.95" customHeight="1" x14ac:dyDescent="0.15">
      <c r="B31" s="2"/>
      <c r="C31" s="2" t="s">
        <v>27</v>
      </c>
      <c r="D31" s="2"/>
      <c r="E31" s="2"/>
      <c r="F31" s="2"/>
      <c r="G31" s="2"/>
      <c r="H31" s="2"/>
      <c r="I31" s="2"/>
      <c r="J31" s="2"/>
      <c r="K31" s="2"/>
      <c r="L31" s="2" t="s">
        <v>42</v>
      </c>
      <c r="M31" s="2"/>
      <c r="N31" s="2" t="s">
        <v>29</v>
      </c>
      <c r="O31" s="2"/>
      <c r="P31" s="2"/>
      <c r="Q31" s="2"/>
      <c r="R31" s="2"/>
      <c r="S31" s="2"/>
      <c r="T31" s="2"/>
      <c r="U31" s="2"/>
      <c r="V31" s="2"/>
    </row>
    <row r="32" spans="2:22" ht="21.9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 ht="21.9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 t="s">
        <v>43</v>
      </c>
      <c r="M33" s="2"/>
      <c r="N33" s="2"/>
      <c r="O33" s="2"/>
      <c r="P33" s="2"/>
      <c r="Q33" s="2" t="s">
        <v>30</v>
      </c>
      <c r="R33" s="2"/>
      <c r="S33" s="2"/>
      <c r="T33" s="2"/>
      <c r="U33" s="2"/>
      <c r="V33" s="2"/>
    </row>
    <row r="34" spans="2:22" ht="21.9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ht="21.9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 t="s">
        <v>31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ht="21.9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14.25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14.25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ht="14.25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mergeCells count="20">
    <mergeCell ref="B25:D25"/>
    <mergeCell ref="S7:T7"/>
    <mergeCell ref="U7:V7"/>
    <mergeCell ref="D3:G3"/>
    <mergeCell ref="M7:N7"/>
    <mergeCell ref="K7:L7"/>
    <mergeCell ref="I7:J7"/>
    <mergeCell ref="O7:P7"/>
    <mergeCell ref="Q7:R7"/>
    <mergeCell ref="B9:B14"/>
    <mergeCell ref="C7:C8"/>
    <mergeCell ref="B7:B8"/>
    <mergeCell ref="B20:B22"/>
    <mergeCell ref="H7:H8"/>
    <mergeCell ref="G7:G8"/>
    <mergeCell ref="F7:F8"/>
    <mergeCell ref="E7:E8"/>
    <mergeCell ref="B23:D23"/>
    <mergeCell ref="B15:B19"/>
    <mergeCell ref="B24:D24"/>
  </mergeCells>
  <phoneticPr fontId="1"/>
  <pageMargins left="0.56999999999999995" right="0.19685039370078741" top="0.3" bottom="0.25" header="0.35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tosi</dc:creator>
  <cp:lastModifiedBy>馬込斎場</cp:lastModifiedBy>
  <cp:lastPrinted>2017-05-23T03:39:41Z</cp:lastPrinted>
  <dcterms:created xsi:type="dcterms:W3CDTF">2017-04-27T02:38:00Z</dcterms:created>
  <dcterms:modified xsi:type="dcterms:W3CDTF">2017-05-23T03:39:43Z</dcterms:modified>
</cp:coreProperties>
</file>